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Pirmin Lenherr\Dropbox (net-plus)\Schulen\DHF\Daten\IKA\Excel\Excel Lenherr\16 Excel S-Verweis\200918 Excel S-Verweis WBZ\"/>
    </mc:Choice>
  </mc:AlternateContent>
  <xr:revisionPtr revIDLastSave="0" documentId="13_ncr:1_{BC7CFF65-B000-497D-B474-EEA0FF56545C}" xr6:coauthVersionLast="47" xr6:coauthVersionMax="47" xr10:uidLastSave="{00000000-0000-0000-0000-000000000000}"/>
  <bookViews>
    <workbookView xWindow="15615" yWindow="450" windowWidth="30495" windowHeight="20880" xr2:uid="{3A14D4D6-9024-42C1-829E-28FF5A61B389}"/>
  </bookViews>
  <sheets>
    <sheet name="Fahrten September" sheetId="1" r:id="rId1"/>
    <sheet name="Fahrten Lösung" sheetId="2" r:id="rId2"/>
    <sheet name="Lexik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2" l="1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7" i="2"/>
  <c r="E26" i="2" s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7" i="2"/>
</calcChain>
</file>

<file path=xl/sharedStrings.xml><?xml version="1.0" encoding="utf-8"?>
<sst xmlns="http://schemas.openxmlformats.org/spreadsheetml/2006/main" count="71" uniqueCount="24">
  <si>
    <t>Fahrtenabrechnung</t>
  </si>
  <si>
    <t>Kosten pro km</t>
  </si>
  <si>
    <t>Datum</t>
  </si>
  <si>
    <t>Fahrt</t>
  </si>
  <si>
    <t>km</t>
  </si>
  <si>
    <t>Fahrkosten</t>
  </si>
  <si>
    <t>Km Stand Anfang Monat</t>
  </si>
  <si>
    <t>Rothenburg</t>
  </si>
  <si>
    <t>Altwis</t>
  </si>
  <si>
    <t>Baldegg</t>
  </si>
  <si>
    <t>Schötz</t>
  </si>
  <si>
    <t>Hunzenschwil</t>
  </si>
  <si>
    <t>Ermensee</t>
  </si>
  <si>
    <t>Oensingen</t>
  </si>
  <si>
    <t>Gelfingen</t>
  </si>
  <si>
    <t>Hämikon</t>
  </si>
  <si>
    <t>Kappel</t>
  </si>
  <si>
    <t>Hochdorf</t>
  </si>
  <si>
    <t>Aesch</t>
  </si>
  <si>
    <t>Spreitenbach</t>
  </si>
  <si>
    <t>Luzern</t>
  </si>
  <si>
    <t>Lieli</t>
  </si>
  <si>
    <t>Total Fahrten</t>
  </si>
  <si>
    <t>PLZ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</si>
</sst>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[$-807]d/\ mmmm\ yyyy;@"/>
    <numFmt numFmtId="165" formatCode="_ &quot;Fr.&quot;\ * #,##0.00_ ;_ &quot;Fr.&quot;\ * \-#,##0.00_ ;_ &quot;Fr.&quot;\ * &quot;-&quot;??_ ;_ @_ "/>
  </numFmts>
  <fonts count="4" x14ac:knownFonts="1">
    <font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4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11C3-A95A-4F53-84EB-A147B8126B85}">
  <dimension ref="A1:E26"/>
  <sheetViews>
    <sheetView tabSelected="1" zoomScale="145" zoomScaleNormal="145" workbookViewId="0"/>
  </sheetViews>
  <sheetFormatPr baseColWidth="10" defaultColWidth="11" defaultRowHeight="14.1" customHeight="1" x14ac:dyDescent="0.3"/>
  <cols>
    <col min="1" max="1" width="10.5" style="4" bestFit="1" customWidth="1"/>
    <col min="2" max="2" width="7.375" style="4" customWidth="1"/>
    <col min="3" max="3" width="19.75" style="4" customWidth="1"/>
    <col min="4" max="4" width="8.75" style="4" customWidth="1"/>
    <col min="5" max="5" width="11.25" style="4" bestFit="1" customWidth="1"/>
    <col min="6" max="16384" width="11" style="4"/>
  </cols>
  <sheetData>
    <row r="1" spans="1:5" ht="14.1" customHeight="1" x14ac:dyDescent="0.3">
      <c r="A1" s="1"/>
      <c r="B1" s="1"/>
      <c r="C1" s="2">
        <v>44104</v>
      </c>
      <c r="D1" s="3"/>
      <c r="E1" s="3"/>
    </row>
    <row r="2" spans="1:5" ht="14.1" customHeight="1" x14ac:dyDescent="0.3">
      <c r="A2" s="1"/>
      <c r="B2" s="1"/>
      <c r="C2" s="5" t="s">
        <v>0</v>
      </c>
      <c r="D2" s="1"/>
      <c r="E2" s="1"/>
    </row>
    <row r="3" spans="1:5" ht="14.1" customHeight="1" x14ac:dyDescent="0.3">
      <c r="A3" s="1"/>
      <c r="B3" s="1"/>
      <c r="C3" s="5" t="s">
        <v>1</v>
      </c>
      <c r="D3" s="5"/>
      <c r="E3" s="6">
        <v>0.6</v>
      </c>
    </row>
    <row r="4" spans="1:5" ht="14.1" customHeight="1" x14ac:dyDescent="0.3">
      <c r="A4" s="1"/>
      <c r="B4" s="1"/>
      <c r="C4" s="5"/>
      <c r="D4" s="5"/>
      <c r="E4" s="5"/>
    </row>
    <row r="5" spans="1:5" ht="14.1" customHeight="1" x14ac:dyDescent="0.3">
      <c r="A5" s="7" t="s">
        <v>2</v>
      </c>
      <c r="B5" s="16" t="s">
        <v>23</v>
      </c>
      <c r="C5" s="7" t="s">
        <v>3</v>
      </c>
      <c r="D5" s="7" t="s">
        <v>4</v>
      </c>
      <c r="E5" s="7" t="s">
        <v>5</v>
      </c>
    </row>
    <row r="6" spans="1:5" ht="14.1" customHeight="1" x14ac:dyDescent="0.3">
      <c r="A6" s="8">
        <v>44075</v>
      </c>
      <c r="B6" s="17"/>
      <c r="C6" s="9" t="s">
        <v>6</v>
      </c>
      <c r="D6" s="9"/>
      <c r="E6" s="10"/>
    </row>
    <row r="7" spans="1:5" ht="14.1" customHeight="1" x14ac:dyDescent="0.3">
      <c r="A7" s="11">
        <v>44081</v>
      </c>
      <c r="B7" s="18">
        <v>6023</v>
      </c>
      <c r="C7" s="12" t="s">
        <v>7</v>
      </c>
      <c r="D7" s="12">
        <v>36</v>
      </c>
      <c r="E7" s="12"/>
    </row>
    <row r="8" spans="1:5" ht="14.1" customHeight="1" x14ac:dyDescent="0.3">
      <c r="A8" s="11">
        <v>44083</v>
      </c>
      <c r="B8" s="18">
        <v>6286</v>
      </c>
      <c r="C8" s="12" t="s">
        <v>8</v>
      </c>
      <c r="D8" s="12">
        <v>4</v>
      </c>
      <c r="E8" s="12"/>
    </row>
    <row r="9" spans="1:5" ht="14.1" customHeight="1" x14ac:dyDescent="0.3">
      <c r="A9" s="11">
        <v>44083</v>
      </c>
      <c r="B9" s="18">
        <v>6283</v>
      </c>
      <c r="C9" s="12" t="s">
        <v>9</v>
      </c>
      <c r="D9" s="12">
        <v>11</v>
      </c>
      <c r="E9" s="12"/>
    </row>
    <row r="10" spans="1:5" ht="14.1" customHeight="1" x14ac:dyDescent="0.3">
      <c r="A10" s="11">
        <v>44085</v>
      </c>
      <c r="B10" s="18">
        <v>6247</v>
      </c>
      <c r="C10" s="12" t="s">
        <v>10</v>
      </c>
      <c r="D10" s="12">
        <v>72</v>
      </c>
      <c r="E10" s="12"/>
    </row>
    <row r="11" spans="1:5" ht="14.1" customHeight="1" x14ac:dyDescent="0.3">
      <c r="A11" s="11">
        <v>44087</v>
      </c>
      <c r="B11" s="18">
        <v>5502</v>
      </c>
      <c r="C11" s="12" t="s">
        <v>11</v>
      </c>
      <c r="D11" s="12">
        <v>46</v>
      </c>
      <c r="E11" s="12"/>
    </row>
    <row r="12" spans="1:5" ht="14.1" customHeight="1" x14ac:dyDescent="0.3">
      <c r="A12" s="11">
        <v>44088</v>
      </c>
      <c r="B12" s="18">
        <v>6294</v>
      </c>
      <c r="C12" s="12" t="s">
        <v>12</v>
      </c>
      <c r="D12" s="12">
        <v>4</v>
      </c>
      <c r="E12" s="12"/>
    </row>
    <row r="13" spans="1:5" ht="14.1" customHeight="1" x14ac:dyDescent="0.3">
      <c r="A13" s="11">
        <v>44091</v>
      </c>
      <c r="B13" s="18">
        <v>4702</v>
      </c>
      <c r="C13" s="12" t="s">
        <v>13</v>
      </c>
      <c r="D13" s="12">
        <v>122</v>
      </c>
      <c r="E13" s="12"/>
    </row>
    <row r="14" spans="1:5" ht="14.1" customHeight="1" x14ac:dyDescent="0.3">
      <c r="A14" s="11">
        <v>41324</v>
      </c>
      <c r="B14" s="18">
        <v>6023</v>
      </c>
      <c r="C14" s="12" t="s">
        <v>7</v>
      </c>
      <c r="D14" s="12">
        <v>36</v>
      </c>
      <c r="E14" s="12"/>
    </row>
    <row r="15" spans="1:5" ht="14.1" customHeight="1" x14ac:dyDescent="0.3">
      <c r="A15" s="11">
        <v>44094</v>
      </c>
      <c r="B15" s="18">
        <v>6284</v>
      </c>
      <c r="C15" s="12" t="s">
        <v>14</v>
      </c>
      <c r="D15" s="12">
        <v>5</v>
      </c>
      <c r="E15" s="12"/>
    </row>
    <row r="16" spans="1:5" ht="14.1" customHeight="1" x14ac:dyDescent="0.3">
      <c r="A16" s="11">
        <v>44096</v>
      </c>
      <c r="B16" s="18">
        <v>6289</v>
      </c>
      <c r="C16" s="12" t="s">
        <v>15</v>
      </c>
      <c r="D16" s="12">
        <v>6</v>
      </c>
      <c r="E16" s="12"/>
    </row>
    <row r="17" spans="1:5" ht="14.1" customHeight="1" x14ac:dyDescent="0.3">
      <c r="A17" s="11">
        <v>44097</v>
      </c>
      <c r="B17" s="18">
        <v>4616</v>
      </c>
      <c r="C17" s="12" t="s">
        <v>16</v>
      </c>
      <c r="D17" s="12">
        <v>114</v>
      </c>
      <c r="E17" s="12"/>
    </row>
    <row r="18" spans="1:5" ht="14.1" customHeight="1" x14ac:dyDescent="0.3">
      <c r="A18" s="11">
        <v>44098</v>
      </c>
      <c r="B18" s="18">
        <v>6280</v>
      </c>
      <c r="C18" s="12" t="s">
        <v>17</v>
      </c>
      <c r="D18" s="12">
        <v>15</v>
      </c>
      <c r="E18" s="12"/>
    </row>
    <row r="19" spans="1:5" ht="14.1" customHeight="1" x14ac:dyDescent="0.3">
      <c r="A19" s="11">
        <v>44098</v>
      </c>
      <c r="B19" s="18">
        <v>6287</v>
      </c>
      <c r="C19" s="12" t="s">
        <v>18</v>
      </c>
      <c r="D19" s="12">
        <v>9</v>
      </c>
      <c r="E19" s="12"/>
    </row>
    <row r="20" spans="1:5" ht="14.1" customHeight="1" x14ac:dyDescent="0.3">
      <c r="A20" s="11">
        <v>44099</v>
      </c>
      <c r="B20" s="18">
        <v>8957</v>
      </c>
      <c r="C20" s="12" t="s">
        <v>19</v>
      </c>
      <c r="D20" s="12">
        <v>84</v>
      </c>
      <c r="E20" s="12"/>
    </row>
    <row r="21" spans="1:5" ht="14.1" customHeight="1" x14ac:dyDescent="0.3">
      <c r="A21" s="11">
        <v>44100</v>
      </c>
      <c r="B21" s="18">
        <v>6023</v>
      </c>
      <c r="C21" s="12" t="s">
        <v>7</v>
      </c>
      <c r="D21" s="12">
        <v>36</v>
      </c>
      <c r="E21" s="12"/>
    </row>
    <row r="22" spans="1:5" ht="14.1" customHeight="1" x14ac:dyDescent="0.3">
      <c r="A22" s="11">
        <v>44100</v>
      </c>
      <c r="B22" s="18">
        <v>6287</v>
      </c>
      <c r="C22" s="12" t="s">
        <v>18</v>
      </c>
      <c r="D22" s="12">
        <v>9</v>
      </c>
      <c r="E22" s="12"/>
    </row>
    <row r="23" spans="1:5" ht="14.1" customHeight="1" x14ac:dyDescent="0.3">
      <c r="A23" s="11">
        <v>44101</v>
      </c>
      <c r="B23" s="18">
        <v>6000</v>
      </c>
      <c r="C23" s="12" t="s">
        <v>20</v>
      </c>
      <c r="D23" s="12">
        <v>48</v>
      </c>
      <c r="E23" s="12"/>
    </row>
    <row r="24" spans="1:5" ht="14.1" customHeight="1" x14ac:dyDescent="0.3">
      <c r="A24" s="11">
        <v>44102</v>
      </c>
      <c r="B24" s="18">
        <v>6277</v>
      </c>
      <c r="C24" s="12" t="s">
        <v>21</v>
      </c>
      <c r="D24" s="12">
        <v>9</v>
      </c>
      <c r="E24" s="12"/>
    </row>
    <row r="25" spans="1:5" ht="14.1" customHeight="1" x14ac:dyDescent="0.3">
      <c r="A25" s="11">
        <v>44104</v>
      </c>
      <c r="B25" s="18">
        <v>6283</v>
      </c>
      <c r="C25" s="12" t="s">
        <v>9</v>
      </c>
      <c r="D25" s="12">
        <v>11</v>
      </c>
      <c r="E25" s="12"/>
    </row>
    <row r="26" spans="1:5" ht="14.1" customHeight="1" x14ac:dyDescent="0.3">
      <c r="A26" s="13"/>
      <c r="B26" s="13"/>
      <c r="C26" s="14" t="s">
        <v>22</v>
      </c>
      <c r="D26" s="15"/>
      <c r="E26" s="15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47B1-51DE-494A-9018-F65FA18D0098}">
  <dimension ref="A1:I26"/>
  <sheetViews>
    <sheetView zoomScale="145" zoomScaleNormal="145" workbookViewId="0">
      <selection activeCell="E7" sqref="E7"/>
    </sheetView>
  </sheetViews>
  <sheetFormatPr baseColWidth="10" defaultColWidth="11" defaultRowHeight="14.1" customHeight="1" x14ac:dyDescent="0.3"/>
  <cols>
    <col min="1" max="1" width="10.5" style="4" bestFit="1" customWidth="1"/>
    <col min="2" max="2" width="7.375" style="25" customWidth="1"/>
    <col min="3" max="3" width="19.75" style="4" customWidth="1"/>
    <col min="4" max="4" width="8.75" style="4" customWidth="1"/>
    <col min="5" max="5" width="11.25" style="4" bestFit="1" customWidth="1"/>
    <col min="6" max="16384" width="11" style="4"/>
  </cols>
  <sheetData>
    <row r="1" spans="1:5" ht="14.1" customHeight="1" x14ac:dyDescent="0.3">
      <c r="A1" s="1"/>
      <c r="B1" s="22"/>
      <c r="C1" s="2">
        <v>44104</v>
      </c>
      <c r="D1" s="3"/>
      <c r="E1" s="3"/>
    </row>
    <row r="2" spans="1:5" ht="14.1" customHeight="1" x14ac:dyDescent="0.3">
      <c r="A2" s="1"/>
      <c r="B2" s="22"/>
      <c r="C2" s="5" t="s">
        <v>0</v>
      </c>
      <c r="D2" s="1"/>
      <c r="E2" s="1"/>
    </row>
    <row r="3" spans="1:5" ht="14.1" customHeight="1" x14ac:dyDescent="0.3">
      <c r="A3" s="1"/>
      <c r="B3" s="22"/>
      <c r="C3" s="5" t="s">
        <v>1</v>
      </c>
      <c r="D3" s="5"/>
      <c r="E3" s="20">
        <v>0.6</v>
      </c>
    </row>
    <row r="4" spans="1:5" ht="14.1" customHeight="1" x14ac:dyDescent="0.3">
      <c r="A4" s="1"/>
      <c r="B4" s="22"/>
      <c r="C4" s="5"/>
      <c r="D4" s="5"/>
      <c r="E4" s="5"/>
    </row>
    <row r="5" spans="1:5" ht="14.1" customHeight="1" x14ac:dyDescent="0.3">
      <c r="A5" s="7" t="s">
        <v>2</v>
      </c>
      <c r="B5" s="16" t="s">
        <v>23</v>
      </c>
      <c r="C5" s="7" t="s">
        <v>3</v>
      </c>
      <c r="D5" s="7" t="s">
        <v>4</v>
      </c>
      <c r="E5" s="7" t="s">
        <v>5</v>
      </c>
    </row>
    <row r="6" spans="1:5" ht="14.1" customHeight="1" x14ac:dyDescent="0.3">
      <c r="A6" s="8">
        <v>44075</v>
      </c>
      <c r="B6" s="17"/>
      <c r="C6" s="9" t="s">
        <v>6</v>
      </c>
      <c r="D6" s="9"/>
      <c r="E6" s="10"/>
    </row>
    <row r="7" spans="1:5" ht="14.1" customHeight="1" x14ac:dyDescent="0.3">
      <c r="A7" s="11">
        <v>44081</v>
      </c>
      <c r="B7" s="23">
        <f>VLOOKUP(C7,Lexikon!$B$3:$D$17,3,FALSE)</f>
        <v>6023</v>
      </c>
      <c r="C7" s="12" t="s">
        <v>7</v>
      </c>
      <c r="D7" s="12">
        <f>VLOOKUP(C7,Lexikon!$B$3:$D$17,2,FALSE)</f>
        <v>36</v>
      </c>
      <c r="E7" s="19">
        <f>D7*$E$3</f>
        <v>21.599999999999998</v>
      </c>
    </row>
    <row r="8" spans="1:5" ht="14.1" customHeight="1" x14ac:dyDescent="0.3">
      <c r="A8" s="11">
        <v>44083</v>
      </c>
      <c r="B8" s="23">
        <f>VLOOKUP(C8,Lexikon!$B$3:$D$17,3,FALSE)</f>
        <v>6286</v>
      </c>
      <c r="C8" s="12" t="s">
        <v>8</v>
      </c>
      <c r="D8" s="12">
        <f>VLOOKUP(C8,Lexikon!$B$3:$D$17,2,FALSE)</f>
        <v>4</v>
      </c>
      <c r="E8" s="19">
        <f t="shared" ref="E8:E25" si="0">D8*$E$3</f>
        <v>2.4</v>
      </c>
    </row>
    <row r="9" spans="1:5" ht="14.1" customHeight="1" x14ac:dyDescent="0.3">
      <c r="A9" s="11">
        <v>44083</v>
      </c>
      <c r="B9" s="23">
        <f>VLOOKUP(C9,Lexikon!$B$3:$D$17,3,FALSE)</f>
        <v>6283</v>
      </c>
      <c r="C9" s="12" t="s">
        <v>9</v>
      </c>
      <c r="D9" s="12">
        <f>VLOOKUP(C9,Lexikon!$B$3:$D$17,2,FALSE)</f>
        <v>11</v>
      </c>
      <c r="E9" s="19">
        <f t="shared" si="0"/>
        <v>6.6</v>
      </c>
    </row>
    <row r="10" spans="1:5" ht="14.1" customHeight="1" x14ac:dyDescent="0.3">
      <c r="A10" s="11">
        <v>44085</v>
      </c>
      <c r="B10" s="23">
        <f>VLOOKUP(C10,Lexikon!$B$3:$D$17,3,FALSE)</f>
        <v>6247</v>
      </c>
      <c r="C10" s="12" t="s">
        <v>10</v>
      </c>
      <c r="D10" s="12">
        <f>VLOOKUP(C10,Lexikon!$B$3:$D$17,2,FALSE)</f>
        <v>72</v>
      </c>
      <c r="E10" s="19">
        <f t="shared" si="0"/>
        <v>43.199999999999996</v>
      </c>
    </row>
    <row r="11" spans="1:5" ht="14.1" customHeight="1" x14ac:dyDescent="0.3">
      <c r="A11" s="11">
        <v>44087</v>
      </c>
      <c r="B11" s="23">
        <f>VLOOKUP(C11,Lexikon!$B$3:$D$17,3,FALSE)</f>
        <v>5502</v>
      </c>
      <c r="C11" s="12" t="s">
        <v>11</v>
      </c>
      <c r="D11" s="12">
        <f>VLOOKUP(C11,Lexikon!$B$3:$D$17,2,FALSE)</f>
        <v>46</v>
      </c>
      <c r="E11" s="19">
        <f t="shared" si="0"/>
        <v>27.599999999999998</v>
      </c>
    </row>
    <row r="12" spans="1:5" ht="14.1" customHeight="1" x14ac:dyDescent="0.3">
      <c r="A12" s="11">
        <v>44088</v>
      </c>
      <c r="B12" s="23">
        <f>VLOOKUP(C12,Lexikon!$B$3:$D$17,3,FALSE)</f>
        <v>6294</v>
      </c>
      <c r="C12" s="12" t="s">
        <v>12</v>
      </c>
      <c r="D12" s="12">
        <f>VLOOKUP(C12,Lexikon!$B$3:$D$17,2,FALSE)</f>
        <v>4</v>
      </c>
      <c r="E12" s="19">
        <f t="shared" si="0"/>
        <v>2.4</v>
      </c>
    </row>
    <row r="13" spans="1:5" ht="14.1" customHeight="1" x14ac:dyDescent="0.3">
      <c r="A13" s="11">
        <v>44091</v>
      </c>
      <c r="B13" s="23">
        <f>VLOOKUP(C13,Lexikon!$B$3:$D$17,3,FALSE)</f>
        <v>4702</v>
      </c>
      <c r="C13" s="12" t="s">
        <v>13</v>
      </c>
      <c r="D13" s="12">
        <f>VLOOKUP(C13,Lexikon!$B$3:$D$17,2,FALSE)</f>
        <v>122</v>
      </c>
      <c r="E13" s="19">
        <f t="shared" si="0"/>
        <v>73.2</v>
      </c>
    </row>
    <row r="14" spans="1:5" ht="14.1" customHeight="1" x14ac:dyDescent="0.3">
      <c r="A14" s="11">
        <v>41324</v>
      </c>
      <c r="B14" s="23">
        <f>VLOOKUP(C14,Lexikon!$B$3:$D$17,3,FALSE)</f>
        <v>6023</v>
      </c>
      <c r="C14" s="12" t="s">
        <v>7</v>
      </c>
      <c r="D14" s="12">
        <f>VLOOKUP(C14,Lexikon!$B$3:$D$17,2,FALSE)</f>
        <v>36</v>
      </c>
      <c r="E14" s="19">
        <f t="shared" si="0"/>
        <v>21.599999999999998</v>
      </c>
    </row>
    <row r="15" spans="1:5" ht="14.1" customHeight="1" x14ac:dyDescent="0.3">
      <c r="A15" s="11">
        <v>44094</v>
      </c>
      <c r="B15" s="23">
        <f>VLOOKUP(C15,Lexikon!$B$3:$D$17,3,FALSE)</f>
        <v>6284</v>
      </c>
      <c r="C15" s="12" t="s">
        <v>14</v>
      </c>
      <c r="D15" s="12">
        <f>VLOOKUP(C15,Lexikon!$B$3:$D$17,2,FALSE)</f>
        <v>5</v>
      </c>
      <c r="E15" s="19">
        <f t="shared" si="0"/>
        <v>3</v>
      </c>
    </row>
    <row r="16" spans="1:5" ht="14.1" customHeight="1" x14ac:dyDescent="0.3">
      <c r="A16" s="11">
        <v>44096</v>
      </c>
      <c r="B16" s="23">
        <f>VLOOKUP(C16,Lexikon!$B$3:$D$17,3,FALSE)</f>
        <v>6289</v>
      </c>
      <c r="C16" s="12" t="s">
        <v>15</v>
      </c>
      <c r="D16" s="12">
        <f>VLOOKUP(C16,Lexikon!$B$3:$D$17,2,FALSE)</f>
        <v>6</v>
      </c>
      <c r="E16" s="19">
        <f t="shared" si="0"/>
        <v>3.5999999999999996</v>
      </c>
    </row>
    <row r="17" spans="1:9" ht="14.1" customHeight="1" x14ac:dyDescent="0.3">
      <c r="A17" s="11">
        <v>44097</v>
      </c>
      <c r="B17" s="23">
        <f>VLOOKUP(C17,Lexikon!$B$3:$D$17,3,FALSE)</f>
        <v>4616</v>
      </c>
      <c r="C17" s="12" t="s">
        <v>16</v>
      </c>
      <c r="D17" s="12">
        <f>VLOOKUP(C17,Lexikon!$B$3:$D$17,2,FALSE)</f>
        <v>114</v>
      </c>
      <c r="E17" s="19">
        <f t="shared" si="0"/>
        <v>68.399999999999991</v>
      </c>
    </row>
    <row r="18" spans="1:9" ht="14.1" customHeight="1" x14ac:dyDescent="0.3">
      <c r="A18" s="11">
        <v>44098</v>
      </c>
      <c r="B18" s="23">
        <f>VLOOKUP(C18,Lexikon!$B$3:$D$17,3,FALSE)</f>
        <v>6280</v>
      </c>
      <c r="C18" s="12" t="s">
        <v>17</v>
      </c>
      <c r="D18" s="12">
        <f>VLOOKUP(C18,Lexikon!$B$3:$D$17,2,FALSE)</f>
        <v>15</v>
      </c>
      <c r="E18" s="19">
        <f t="shared" si="0"/>
        <v>9</v>
      </c>
    </row>
    <row r="19" spans="1:9" ht="14.1" customHeight="1" x14ac:dyDescent="0.3">
      <c r="A19" s="11">
        <v>44098</v>
      </c>
      <c r="B19" s="23">
        <f>VLOOKUP(C19,Lexikon!$B$3:$D$17,3,FALSE)</f>
        <v>6287</v>
      </c>
      <c r="C19" s="12" t="s">
        <v>18</v>
      </c>
      <c r="D19" s="12">
        <f>VLOOKUP(C19,Lexikon!$B$3:$D$17,2,FALSE)</f>
        <v>9</v>
      </c>
      <c r="E19" s="19">
        <f t="shared" si="0"/>
        <v>5.3999999999999995</v>
      </c>
    </row>
    <row r="20" spans="1:9" ht="14.1" customHeight="1" x14ac:dyDescent="0.3">
      <c r="A20" s="11">
        <v>44099</v>
      </c>
      <c r="B20" s="23">
        <f>VLOOKUP(C20,Lexikon!$B$3:$D$17,3,FALSE)</f>
        <v>8957</v>
      </c>
      <c r="C20" s="12" t="s">
        <v>19</v>
      </c>
      <c r="D20" s="12">
        <f>VLOOKUP(C20,Lexikon!$B$3:$D$17,2,FALSE)</f>
        <v>84</v>
      </c>
      <c r="E20" s="19">
        <f t="shared" si="0"/>
        <v>50.4</v>
      </c>
    </row>
    <row r="21" spans="1:9" ht="14.1" customHeight="1" x14ac:dyDescent="0.3">
      <c r="A21" s="11">
        <v>44100</v>
      </c>
      <c r="B21" s="23">
        <f>VLOOKUP(C21,Lexikon!$B$3:$D$17,3,FALSE)</f>
        <v>6023</v>
      </c>
      <c r="C21" s="12" t="s">
        <v>7</v>
      </c>
      <c r="D21" s="12">
        <f>VLOOKUP(C21,Lexikon!$B$3:$D$17,2,FALSE)</f>
        <v>36</v>
      </c>
      <c r="E21" s="19">
        <f t="shared" si="0"/>
        <v>21.599999999999998</v>
      </c>
    </row>
    <row r="22" spans="1:9" ht="14.1" customHeight="1" x14ac:dyDescent="0.3">
      <c r="A22" s="11">
        <v>44100</v>
      </c>
      <c r="B22" s="23">
        <f>VLOOKUP(C22,Lexikon!$B$3:$D$17,3,FALSE)</f>
        <v>6287</v>
      </c>
      <c r="C22" s="12" t="s">
        <v>18</v>
      </c>
      <c r="D22" s="12">
        <f>VLOOKUP(C22,Lexikon!$B$3:$D$17,2,FALSE)</f>
        <v>9</v>
      </c>
      <c r="E22" s="19">
        <f t="shared" si="0"/>
        <v>5.3999999999999995</v>
      </c>
      <c r="G22"/>
      <c r="H22"/>
      <c r="I22"/>
    </row>
    <row r="23" spans="1:9" ht="14.1" customHeight="1" x14ac:dyDescent="0.3">
      <c r="A23" s="11">
        <v>44101</v>
      </c>
      <c r="B23" s="23">
        <f>VLOOKUP(C23,Lexikon!$B$3:$D$17,3,FALSE)</f>
        <v>6000</v>
      </c>
      <c r="C23" s="12" t="s">
        <v>20</v>
      </c>
      <c r="D23" s="12">
        <f>VLOOKUP(C23,Lexikon!$B$3:$D$17,2,FALSE)</f>
        <v>48</v>
      </c>
      <c r="E23" s="19">
        <f t="shared" si="0"/>
        <v>28.799999999999997</v>
      </c>
      <c r="G23"/>
      <c r="H23"/>
      <c r="I23"/>
    </row>
    <row r="24" spans="1:9" ht="14.1" customHeight="1" x14ac:dyDescent="0.3">
      <c r="A24" s="11">
        <v>44102</v>
      </c>
      <c r="B24" s="23">
        <f>VLOOKUP(C24,Lexikon!$B$3:$D$17,3,FALSE)</f>
        <v>6277</v>
      </c>
      <c r="C24" s="12" t="s">
        <v>21</v>
      </c>
      <c r="D24" s="12">
        <f>VLOOKUP(C24,Lexikon!$B$3:$D$17,2,FALSE)</f>
        <v>9</v>
      </c>
      <c r="E24" s="19">
        <f t="shared" si="0"/>
        <v>5.3999999999999995</v>
      </c>
      <c r="G24"/>
      <c r="H24"/>
      <c r="I24"/>
    </row>
    <row r="25" spans="1:9" ht="14.1" customHeight="1" x14ac:dyDescent="0.3">
      <c r="A25" s="11">
        <v>44104</v>
      </c>
      <c r="B25" s="23">
        <f>VLOOKUP(C25,Lexikon!$B$3:$D$17,3,FALSE)</f>
        <v>6283</v>
      </c>
      <c r="C25" s="12" t="s">
        <v>9</v>
      </c>
      <c r="D25" s="12">
        <f>VLOOKUP(C25,Lexikon!$B$3:$D$17,2,FALSE)</f>
        <v>11</v>
      </c>
      <c r="E25" s="19">
        <f t="shared" si="0"/>
        <v>6.6</v>
      </c>
      <c r="G25"/>
      <c r="H25"/>
      <c r="I25"/>
    </row>
    <row r="26" spans="1:9" ht="14.1" customHeight="1" x14ac:dyDescent="0.3">
      <c r="A26" s="13"/>
      <c r="B26" s="24"/>
      <c r="C26" s="14" t="s">
        <v>22</v>
      </c>
      <c r="D26" s="15">
        <f>SUM(D7:D25)</f>
        <v>677</v>
      </c>
      <c r="E26" s="21">
        <f>SUM(E7:E25)</f>
        <v>406.19999999999993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66A7D-34F1-4DC1-BA02-A2F3EA563008}">
  <dimension ref="B3:D17"/>
  <sheetViews>
    <sheetView zoomScale="130" zoomScaleNormal="130" workbookViewId="0">
      <selection activeCell="G23" sqref="G23"/>
    </sheetView>
  </sheetViews>
  <sheetFormatPr baseColWidth="10" defaultRowHeight="16.5" x14ac:dyDescent="0.3"/>
  <sheetData>
    <row r="3" spans="2:4" x14ac:dyDescent="0.3">
      <c r="B3" s="12" t="s">
        <v>7</v>
      </c>
      <c r="C3" s="12">
        <v>36</v>
      </c>
      <c r="D3" s="18">
        <v>6023</v>
      </c>
    </row>
    <row r="4" spans="2:4" x14ac:dyDescent="0.3">
      <c r="B4" s="12" t="s">
        <v>8</v>
      </c>
      <c r="C4" s="12">
        <v>4</v>
      </c>
      <c r="D4" s="18">
        <v>6286</v>
      </c>
    </row>
    <row r="5" spans="2:4" x14ac:dyDescent="0.3">
      <c r="B5" s="12" t="s">
        <v>9</v>
      </c>
      <c r="C5" s="12">
        <v>11</v>
      </c>
      <c r="D5" s="18">
        <v>6283</v>
      </c>
    </row>
    <row r="6" spans="2:4" x14ac:dyDescent="0.3">
      <c r="B6" s="12" t="s">
        <v>10</v>
      </c>
      <c r="C6" s="12">
        <v>72</v>
      </c>
      <c r="D6" s="18">
        <v>6247</v>
      </c>
    </row>
    <row r="7" spans="2:4" x14ac:dyDescent="0.3">
      <c r="B7" s="12" t="s">
        <v>11</v>
      </c>
      <c r="C7" s="12">
        <v>46</v>
      </c>
      <c r="D7" s="18">
        <v>5502</v>
      </c>
    </row>
    <row r="8" spans="2:4" x14ac:dyDescent="0.3">
      <c r="B8" s="12" t="s">
        <v>12</v>
      </c>
      <c r="C8" s="12">
        <v>4</v>
      </c>
      <c r="D8" s="18">
        <v>6294</v>
      </c>
    </row>
    <row r="9" spans="2:4" x14ac:dyDescent="0.3">
      <c r="B9" s="12" t="s">
        <v>13</v>
      </c>
      <c r="C9" s="12">
        <v>122</v>
      </c>
      <c r="D9" s="18">
        <v>4702</v>
      </c>
    </row>
    <row r="10" spans="2:4" x14ac:dyDescent="0.3">
      <c r="B10" s="12" t="s">
        <v>14</v>
      </c>
      <c r="C10" s="12">
        <v>5</v>
      </c>
      <c r="D10" s="18">
        <v>6284</v>
      </c>
    </row>
    <row r="11" spans="2:4" x14ac:dyDescent="0.3">
      <c r="B11" s="12" t="s">
        <v>15</v>
      </c>
      <c r="C11" s="12">
        <v>6</v>
      </c>
      <c r="D11" s="18">
        <v>6289</v>
      </c>
    </row>
    <row r="12" spans="2:4" x14ac:dyDescent="0.3">
      <c r="B12" s="12" t="s">
        <v>16</v>
      </c>
      <c r="C12" s="12">
        <v>114</v>
      </c>
      <c r="D12" s="18">
        <v>4616</v>
      </c>
    </row>
    <row r="13" spans="2:4" x14ac:dyDescent="0.3">
      <c r="B13" s="12" t="s">
        <v>17</v>
      </c>
      <c r="C13" s="12">
        <v>15</v>
      </c>
      <c r="D13" s="18">
        <v>6280</v>
      </c>
    </row>
    <row r="14" spans="2:4" x14ac:dyDescent="0.3">
      <c r="B14" s="12" t="s">
        <v>18</v>
      </c>
      <c r="C14" s="12">
        <v>9</v>
      </c>
      <c r="D14" s="18">
        <v>6287</v>
      </c>
    </row>
    <row r="15" spans="2:4" x14ac:dyDescent="0.3">
      <c r="B15" s="12" t="s">
        <v>19</v>
      </c>
      <c r="C15" s="12">
        <v>84</v>
      </c>
      <c r="D15" s="18">
        <v>8957</v>
      </c>
    </row>
    <row r="16" spans="2:4" x14ac:dyDescent="0.3">
      <c r="B16" s="12" t="s">
        <v>20</v>
      </c>
      <c r="C16" s="12">
        <v>48</v>
      </c>
      <c r="D16" s="18">
        <v>6000</v>
      </c>
    </row>
    <row r="17" spans="2:4" x14ac:dyDescent="0.3">
      <c r="B17" s="12" t="s">
        <v>21</v>
      </c>
      <c r="C17" s="12">
        <v>9</v>
      </c>
      <c r="D17" s="18">
        <v>6277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Fahrten September</vt:lpstr>
      <vt:lpstr>Fahrten Lösung</vt:lpstr>
      <vt:lpstr>Lexikon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dcterms:created xsi:type="dcterms:W3CDTF">2020-09-18T14:09:13Z</dcterms:created>
  <dcterms:modified xsi:type="dcterms:W3CDTF">2023-01-15T17:40:34Z</dcterms:modified>
</cp:coreProperties>
</file>